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s" sheetId="1" r:id="rId4"/>
    <sheet state="visible" name="README" sheetId="2" r:id="rId5"/>
    <sheet state="visible" name="Objectives" sheetId="3" r:id="rId6"/>
    <sheet state="visible" name="Key Results" sheetId="4" r:id="rId7"/>
    <sheet state="visible" name="Check-ins" sheetId="5" r:id="rId8"/>
    <sheet state="visible" name="Dashboard" sheetId="6" r:id="rId9"/>
  </sheets>
  <definedNames/>
  <calcPr/>
  <extLst>
    <ext uri="GoogleSheetsCustomDataVersion2">
      <go:sheetsCustomData xmlns:go="http://customooxmlschemas.google.com/" r:id="rId10" roundtripDataChecksum="UnX0yQm/ZRa5rB3kNC4cglJgkIvv6kLoxLjQ8MVGnrA="/>
    </ext>
  </extLst>
</workbook>
</file>

<file path=xl/sharedStrings.xml><?xml version="1.0" encoding="utf-8"?>
<sst xmlns="http://schemas.openxmlformats.org/spreadsheetml/2006/main" count="170" uniqueCount="81">
  <si>
    <t>Teams</t>
  </si>
  <si>
    <t>Cycles</t>
  </si>
  <si>
    <t>Units</t>
  </si>
  <si>
    <t>Direction</t>
  </si>
  <si>
    <t>Status</t>
  </si>
  <si>
    <t>Confidence</t>
  </si>
  <si>
    <t>Operations</t>
  </si>
  <si>
    <t>Q4-2025</t>
  </si>
  <si>
    <t>%</t>
  </si>
  <si>
    <t>increase</t>
  </si>
  <si>
    <t>On Track</t>
  </si>
  <si>
    <t>0.2</t>
  </si>
  <si>
    <t>Product</t>
  </si>
  <si>
    <t>Q1-2026</t>
  </si>
  <si>
    <t>#</t>
  </si>
  <si>
    <t>decrease</t>
  </si>
  <si>
    <t>At Risk</t>
  </si>
  <si>
    <t>0.4</t>
  </si>
  <si>
    <t>Finance</t>
  </si>
  <si>
    <t>Q2-2026</t>
  </si>
  <si>
    <t>h</t>
  </si>
  <si>
    <t>maintain</t>
  </si>
  <si>
    <t>Off Track</t>
  </si>
  <si>
    <t>0.6</t>
  </si>
  <si>
    <t>Sales</t>
  </si>
  <si>
    <t>Q3-2026</t>
  </si>
  <si>
    <t>€</t>
  </si>
  <si>
    <t>Done</t>
  </si>
  <si>
    <t>0.8</t>
  </si>
  <si>
    <t>HR</t>
  </si>
  <si>
    <t>Q4-2026</t>
  </si>
  <si>
    <t>pts</t>
  </si>
  <si>
    <t>Blocked</t>
  </si>
  <si>
    <t>1.0</t>
  </si>
  <si>
    <t>OKR-Tracker – Coachingwerk Berlin</t>
  </si>
  <si>
    <t>Was ist drin?</t>
  </si>
  <si>
    <t>• Objectives, Key Results und Check-ins mit Drop-down-Listen (Team, Cycle, Unit, Direction, Status, Confidence).</t>
  </si>
  <si>
    <t>• Beispielwerte (O-001, KR-001 …) zum direkten Start.</t>
  </si>
  <si>
    <t>• Fortschrittsformeln: increase/decrease korrekt, Div/0‑Schutz. Objectives‑Progress = AVERAGEIF der KR‑Progress.</t>
  </si>
  <si>
    <t>So nutzt du die Listen</t>
  </si>
  <si>
    <t>Sheet „Lists“ → füge Teams, Cycles, Units etc. hinzu. Die Drop-downs greifen automatisch auf diese Bereiche zu.</t>
  </si>
  <si>
    <t>Hinweise, falls Drop-downs fehlen</t>
  </si>
  <si>
    <t>• In Excel „Bearbeitung aktivieren“.  • Nicht in Apple Numbers öffnen.  • Nicht in Browser‑Preview bewerten.</t>
  </si>
  <si>
    <t>Dashboard-Hinweis</t>
  </si>
  <si>
    <t>Ein einfaches Dashboard kann mit PivotTables/Charts auf Key Results (Status/Confidence) und Objectives (Progress) aufgebaut werden. Gerne ergänze ich das.</t>
  </si>
  <si>
    <t>Anpassungen gefällig?</t>
  </si>
  <si>
    <t>Cycle</t>
  </si>
  <si>
    <t>Objective ID</t>
  </si>
  <si>
    <t>Objective Title</t>
  </si>
  <si>
    <t>Team</t>
  </si>
  <si>
    <t>Owner</t>
  </si>
  <si>
    <t>Progress</t>
  </si>
  <si>
    <t>O-001</t>
  </si>
  <si>
    <t>Beispiel-Objective</t>
  </si>
  <si>
    <t>O-002</t>
  </si>
  <si>
    <t>O-003</t>
  </si>
  <si>
    <t>O-004</t>
  </si>
  <si>
    <t>O-005</t>
  </si>
  <si>
    <t>O-006</t>
  </si>
  <si>
    <t>O-007</t>
  </si>
  <si>
    <t>O-008</t>
  </si>
  <si>
    <t>KR ID</t>
  </si>
  <si>
    <t>Key Result</t>
  </si>
  <si>
    <t>Unit</t>
  </si>
  <si>
    <t>Baseline</t>
  </si>
  <si>
    <t>Target</t>
  </si>
  <si>
    <t>Current</t>
  </si>
  <si>
    <t>KR-001</t>
  </si>
  <si>
    <t>Lead Time verringern</t>
  </si>
  <si>
    <t>KR-002</t>
  </si>
  <si>
    <t>Reopen-Rate senken</t>
  </si>
  <si>
    <t>KR-003</t>
  </si>
  <si>
    <t>Output erhöhen</t>
  </si>
  <si>
    <t>KR-004</t>
  </si>
  <si>
    <t>SLA-Quote stabil halten</t>
  </si>
  <si>
    <t>Date</t>
  </si>
  <si>
    <t>Note</t>
  </si>
  <si>
    <t>2025-11-13</t>
  </si>
  <si>
    <t>KR Status</t>
  </si>
  <si>
    <t>Count</t>
  </si>
  <si>
    <t>Ø Objective Progress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</si>
</sst>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b/>
      <sz val="14.0"/>
      <color theme="1"/>
      <name val="Calibri"/>
      <scheme val="minor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3F4F6"/>
        <bgColor rgb="FFF3F4F6"/>
      </patternFill>
    </fill>
  </fills>
  <borders count="2">
    <border/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4" numFmtId="9" xfId="0" applyFont="1" applyNumberFormat="1"/>
    <xf borderId="1" fillId="0" fontId="4" numFmtId="0" xfId="0" applyBorder="1" applyFont="1"/>
    <xf borderId="1" fillId="0" fontId="4" numFmtId="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Key Results – Status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Dashboard!$B$1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Dashboard!$A$2:$A$5</c:f>
            </c:strRef>
          </c:cat>
          <c:val>
            <c:numRef>
              <c:f>Dashboard!$B$2:$B$5</c:f>
              <c:numCache/>
            </c:numRef>
          </c:val>
        </c:ser>
        <c:axId val="716181010"/>
        <c:axId val="1419066910"/>
      </c:barChart>
      <c:catAx>
        <c:axId val="7161810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19066910"/>
      </c:catAx>
      <c:valAx>
        <c:axId val="14190669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Count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1618101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Objectives – Avg Progress by Team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Dashboard!$F$1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Dashboard!$E$2:$E$6</c:f>
            </c:strRef>
          </c:cat>
          <c:val>
            <c:numRef>
              <c:f>Dashboard!$F$2:$F$6</c:f>
              <c:numCache/>
            </c:numRef>
          </c:val>
        </c:ser>
        <c:axId val="1892497488"/>
        <c:axId val="2093820187"/>
      </c:barChart>
      <c:catAx>
        <c:axId val="189249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93820187"/>
      </c:catAx>
      <c:valAx>
        <c:axId val="20938201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Progress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924974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0</xdr:rowOff>
    </xdr:from>
    <xdr:ext cx="6477000" cy="3590925"/>
    <xdr:graphicFrame>
      <xdr:nvGraphicFramePr>
        <xdr:cNvPr id="157790785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0</xdr:colOff>
      <xdr:row>6</xdr:row>
      <xdr:rowOff>0</xdr:rowOff>
    </xdr:from>
    <xdr:ext cx="6477000" cy="3590925"/>
    <xdr:graphicFrame>
      <xdr:nvGraphicFramePr>
        <xdr:cNvPr id="960084906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8.0"/>
    <col customWidth="1" min="7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</row>
    <row r="4">
      <c r="A4" s="2" t="s">
        <v>18</v>
      </c>
      <c r="B4" s="2" t="s">
        <v>19</v>
      </c>
      <c r="C4" s="2" t="s">
        <v>20</v>
      </c>
      <c r="D4" s="2" t="s">
        <v>21</v>
      </c>
      <c r="E4" s="2" t="s">
        <v>22</v>
      </c>
      <c r="F4" s="2" t="s">
        <v>23</v>
      </c>
    </row>
    <row r="5">
      <c r="A5" s="2" t="s">
        <v>24</v>
      </c>
      <c r="B5" s="2" t="s">
        <v>25</v>
      </c>
      <c r="C5" s="2" t="s">
        <v>26</v>
      </c>
      <c r="D5" s="2" t="s">
        <v>9</v>
      </c>
      <c r="E5" s="2" t="s">
        <v>27</v>
      </c>
      <c r="F5" s="2" t="s">
        <v>28</v>
      </c>
    </row>
    <row r="6">
      <c r="A6" s="2" t="s">
        <v>29</v>
      </c>
      <c r="B6" s="2" t="s">
        <v>30</v>
      </c>
      <c r="C6" s="2" t="s">
        <v>31</v>
      </c>
      <c r="D6" s="2" t="s">
        <v>9</v>
      </c>
      <c r="E6" s="2" t="s">
        <v>32</v>
      </c>
      <c r="F6" s="2" t="s">
        <v>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6" width="8.71"/>
  </cols>
  <sheetData>
    <row r="1">
      <c r="A1" s="3" t="s">
        <v>34</v>
      </c>
    </row>
    <row r="3">
      <c r="A3" s="2" t="s">
        <v>35</v>
      </c>
    </row>
    <row r="4">
      <c r="A4" s="2" t="s">
        <v>36</v>
      </c>
    </row>
    <row r="5">
      <c r="A5" s="2" t="s">
        <v>37</v>
      </c>
    </row>
    <row r="6">
      <c r="A6" s="2" t="s">
        <v>38</v>
      </c>
    </row>
    <row r="8">
      <c r="A8" s="2" t="s">
        <v>39</v>
      </c>
    </row>
    <row r="9">
      <c r="A9" s="2" t="s">
        <v>40</v>
      </c>
    </row>
    <row r="11">
      <c r="A11" s="2" t="s">
        <v>41</v>
      </c>
    </row>
    <row r="12">
      <c r="A12" s="2" t="s">
        <v>42</v>
      </c>
    </row>
    <row r="14">
      <c r="A14" s="2" t="s">
        <v>43</v>
      </c>
    </row>
    <row r="15">
      <c r="A15" s="2" t="s">
        <v>44</v>
      </c>
    </row>
    <row r="17">
      <c r="A17" s="2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18.0"/>
    <col customWidth="1" min="9" max="26" width="8.71"/>
  </cols>
  <sheetData>
    <row r="1">
      <c r="A1" s="1" t="s">
        <v>46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4</v>
      </c>
      <c r="G1" s="1" t="s">
        <v>5</v>
      </c>
      <c r="H1" s="1" t="s">
        <v>51</v>
      </c>
    </row>
    <row r="2">
      <c r="A2" s="2" t="s">
        <v>7</v>
      </c>
      <c r="B2" s="2" t="s">
        <v>52</v>
      </c>
      <c r="C2" s="2" t="s">
        <v>53</v>
      </c>
      <c r="D2" s="2" t="s">
        <v>6</v>
      </c>
      <c r="E2" s="2" t="s">
        <v>50</v>
      </c>
      <c r="F2" s="2" t="s">
        <v>10</v>
      </c>
      <c r="G2" s="2">
        <v>0.8</v>
      </c>
      <c r="H2" s="4">
        <f>IFERROR(AVERAGEIF('Key Results'!$B:$B,B2,'Key Results'!$J:$J),0)</f>
        <v>0.5625</v>
      </c>
    </row>
    <row r="3">
      <c r="A3" s="2" t="s">
        <v>7</v>
      </c>
      <c r="B3" s="2" t="s">
        <v>54</v>
      </c>
      <c r="C3" s="2" t="s">
        <v>53</v>
      </c>
      <c r="D3" s="2" t="s">
        <v>6</v>
      </c>
      <c r="E3" s="2" t="s">
        <v>50</v>
      </c>
      <c r="F3" s="2" t="s">
        <v>10</v>
      </c>
      <c r="G3" s="2">
        <v>0.8</v>
      </c>
      <c r="H3" s="4">
        <f>IFERROR(AVERAGEIF('Key Results'!$B:$B,B3,'Key Results'!$J:$J),0)</f>
        <v>0.5</v>
      </c>
    </row>
    <row r="4">
      <c r="A4" s="2" t="s">
        <v>7</v>
      </c>
      <c r="B4" s="2" t="s">
        <v>55</v>
      </c>
      <c r="C4" s="2" t="s">
        <v>53</v>
      </c>
      <c r="D4" s="2" t="s">
        <v>6</v>
      </c>
      <c r="E4" s="2" t="s">
        <v>50</v>
      </c>
      <c r="F4" s="2" t="s">
        <v>10</v>
      </c>
      <c r="G4" s="2">
        <v>0.8</v>
      </c>
      <c r="H4" s="4">
        <f>IFERROR(AVERAGEIF('Key Results'!$B:$B,B4,'Key Results'!$J:$J),0)</f>
        <v>0.9894736842</v>
      </c>
    </row>
    <row r="5">
      <c r="A5" s="2" t="s">
        <v>13</v>
      </c>
      <c r="B5" s="2" t="s">
        <v>56</v>
      </c>
      <c r="C5" s="2" t="s">
        <v>53</v>
      </c>
      <c r="D5" s="2" t="s">
        <v>6</v>
      </c>
      <c r="E5" s="2" t="s">
        <v>50</v>
      </c>
      <c r="F5" s="2" t="s">
        <v>10</v>
      </c>
      <c r="G5" s="2">
        <v>0.8</v>
      </c>
      <c r="H5" s="4">
        <f>IFERROR(AVERAGEIF('Key Results'!$B:$B,B5,'Key Results'!$J:$J),0)</f>
        <v>0</v>
      </c>
    </row>
    <row r="6">
      <c r="A6" s="2" t="s">
        <v>13</v>
      </c>
      <c r="B6" s="2" t="s">
        <v>57</v>
      </c>
      <c r="C6" s="2" t="s">
        <v>53</v>
      </c>
      <c r="D6" s="2" t="s">
        <v>6</v>
      </c>
      <c r="E6" s="2" t="s">
        <v>50</v>
      </c>
      <c r="F6" s="2" t="s">
        <v>10</v>
      </c>
      <c r="G6" s="2">
        <v>0.8</v>
      </c>
      <c r="H6" s="4">
        <f>IFERROR(AVERAGEIF('Key Results'!$B:$B,B6,'Key Results'!$J:$J),0)</f>
        <v>0</v>
      </c>
    </row>
    <row r="7">
      <c r="A7" s="2" t="s">
        <v>13</v>
      </c>
      <c r="B7" s="2" t="s">
        <v>58</v>
      </c>
      <c r="C7" s="2" t="s">
        <v>53</v>
      </c>
      <c r="D7" s="2" t="s">
        <v>6</v>
      </c>
      <c r="E7" s="2" t="s">
        <v>50</v>
      </c>
      <c r="F7" s="2" t="s">
        <v>10</v>
      </c>
      <c r="G7" s="2">
        <v>0.8</v>
      </c>
      <c r="H7" s="4">
        <f>IFERROR(AVERAGEIF('Key Results'!$B:$B,B7,'Key Results'!$J:$J),0)</f>
        <v>0</v>
      </c>
    </row>
    <row r="8">
      <c r="A8" s="2" t="s">
        <v>13</v>
      </c>
      <c r="B8" s="2" t="s">
        <v>59</v>
      </c>
      <c r="C8" s="2" t="s">
        <v>53</v>
      </c>
      <c r="D8" s="2" t="s">
        <v>6</v>
      </c>
      <c r="E8" s="2" t="s">
        <v>50</v>
      </c>
      <c r="F8" s="2" t="s">
        <v>10</v>
      </c>
      <c r="G8" s="2">
        <v>0.8</v>
      </c>
      <c r="H8" s="4">
        <f>IFERROR(AVERAGEIF('Key Results'!$B:$B,B8,'Key Results'!$J:$J),0)</f>
        <v>0</v>
      </c>
    </row>
    <row r="9">
      <c r="A9" s="2" t="s">
        <v>13</v>
      </c>
      <c r="B9" s="2" t="s">
        <v>60</v>
      </c>
      <c r="C9" s="2" t="s">
        <v>53</v>
      </c>
      <c r="D9" s="2" t="s">
        <v>6</v>
      </c>
      <c r="E9" s="2" t="s">
        <v>50</v>
      </c>
      <c r="F9" s="2" t="s">
        <v>10</v>
      </c>
      <c r="G9" s="2">
        <v>0.8</v>
      </c>
      <c r="H9" s="4">
        <f>IFERROR(AVERAGEIF('Key Results'!$B:$B,B9,'Key Results'!$J:$J),0)</f>
        <v>0</v>
      </c>
    </row>
    <row r="10">
      <c r="H10" s="4"/>
    </row>
    <row r="11">
      <c r="H11" s="4"/>
    </row>
    <row r="12">
      <c r="H12" s="4"/>
    </row>
    <row r="13">
      <c r="H13" s="4"/>
    </row>
    <row r="14">
      <c r="H14" s="4"/>
    </row>
    <row r="15">
      <c r="H15" s="4"/>
    </row>
    <row r="16">
      <c r="H16" s="4"/>
    </row>
    <row r="17">
      <c r="H17" s="4"/>
    </row>
    <row r="18">
      <c r="H18" s="4"/>
    </row>
    <row r="19">
      <c r="H19" s="4"/>
    </row>
    <row r="20">
      <c r="H20" s="4"/>
    </row>
    <row r="21" ht="15.75" customHeight="1">
      <c r="H21" s="4"/>
    </row>
    <row r="22" ht="15.75" customHeight="1">
      <c r="H22" s="4"/>
    </row>
    <row r="23" ht="15.75" customHeight="1">
      <c r="H23" s="4"/>
    </row>
    <row r="24" ht="15.75" customHeight="1">
      <c r="H24" s="4"/>
    </row>
    <row r="25" ht="15.75" customHeight="1">
      <c r="H25" s="4"/>
    </row>
    <row r="26" ht="15.75" customHeight="1">
      <c r="H26" s="4"/>
    </row>
    <row r="27" ht="15.75" customHeight="1">
      <c r="H27" s="4"/>
    </row>
    <row r="28" ht="15.75" customHeight="1">
      <c r="H28" s="4"/>
    </row>
    <row r="29" ht="15.75" customHeight="1">
      <c r="H29" s="4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18.0"/>
    <col customWidth="1" min="12" max="26" width="8.71"/>
  </cols>
  <sheetData>
    <row r="1">
      <c r="A1" s="1" t="s">
        <v>46</v>
      </c>
      <c r="B1" s="1" t="s">
        <v>47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3</v>
      </c>
      <c r="I1" s="1" t="s">
        <v>66</v>
      </c>
      <c r="J1" s="1" t="s">
        <v>51</v>
      </c>
      <c r="K1" s="1" t="s">
        <v>4</v>
      </c>
    </row>
    <row r="2">
      <c r="A2" s="2" t="s">
        <v>7</v>
      </c>
      <c r="B2" s="2" t="s">
        <v>52</v>
      </c>
      <c r="C2" s="2" t="s">
        <v>67</v>
      </c>
      <c r="D2" s="2" t="s">
        <v>68</v>
      </c>
      <c r="E2" s="2" t="s">
        <v>20</v>
      </c>
      <c r="F2" s="2">
        <v>40.0</v>
      </c>
      <c r="G2" s="2">
        <v>24.0</v>
      </c>
      <c r="H2" s="2" t="s">
        <v>15</v>
      </c>
      <c r="I2" s="2">
        <v>30.0</v>
      </c>
      <c r="J2" s="4">
        <f t="shared" ref="J2:J5" si="1">MAX(0,MIN(1,IF(H2="increase",IFERROR((I2-F2)/(G2-F2),0),IF(H2="decrease",IFERROR((F2-I2)/(F2-G2),0),IF(H2="maintain",IF(F2=0,IF(I2=0,1,0),1-ABS(I2-F2)/ABS(F2)),0)))))</f>
        <v>0.625</v>
      </c>
      <c r="K2" s="2" t="s">
        <v>10</v>
      </c>
    </row>
    <row r="3">
      <c r="A3" s="2" t="s">
        <v>7</v>
      </c>
      <c r="B3" s="2" t="s">
        <v>52</v>
      </c>
      <c r="C3" s="2" t="s">
        <v>69</v>
      </c>
      <c r="D3" s="2" t="s">
        <v>70</v>
      </c>
      <c r="E3" s="2" t="s">
        <v>8</v>
      </c>
      <c r="F3" s="2">
        <v>18.0</v>
      </c>
      <c r="G3" s="2">
        <v>10.0</v>
      </c>
      <c r="H3" s="2" t="s">
        <v>15</v>
      </c>
      <c r="I3" s="2">
        <v>14.0</v>
      </c>
      <c r="J3" s="4">
        <f t="shared" si="1"/>
        <v>0.5</v>
      </c>
      <c r="K3" s="2" t="s">
        <v>16</v>
      </c>
    </row>
    <row r="4">
      <c r="A4" s="2" t="s">
        <v>7</v>
      </c>
      <c r="B4" s="2" t="s">
        <v>54</v>
      </c>
      <c r="C4" s="2" t="s">
        <v>71</v>
      </c>
      <c r="D4" s="2" t="s">
        <v>72</v>
      </c>
      <c r="E4" s="2" t="s">
        <v>14</v>
      </c>
      <c r="F4" s="2">
        <v>100.0</v>
      </c>
      <c r="G4" s="2">
        <v>140.0</v>
      </c>
      <c r="H4" s="2" t="s">
        <v>9</v>
      </c>
      <c r="I4" s="2">
        <v>120.0</v>
      </c>
      <c r="J4" s="4">
        <f t="shared" si="1"/>
        <v>0.5</v>
      </c>
      <c r="K4" s="2" t="s">
        <v>10</v>
      </c>
    </row>
    <row r="5">
      <c r="A5" s="2" t="s">
        <v>13</v>
      </c>
      <c r="B5" s="2" t="s">
        <v>55</v>
      </c>
      <c r="C5" s="2" t="s">
        <v>73</v>
      </c>
      <c r="D5" s="2" t="s">
        <v>74</v>
      </c>
      <c r="E5" s="2" t="s">
        <v>8</v>
      </c>
      <c r="F5" s="2">
        <v>95.0</v>
      </c>
      <c r="G5" s="2">
        <v>95.0</v>
      </c>
      <c r="H5" s="2" t="s">
        <v>21</v>
      </c>
      <c r="I5" s="2">
        <v>94.0</v>
      </c>
      <c r="J5" s="4">
        <f t="shared" si="1"/>
        <v>0.9894736842</v>
      </c>
      <c r="K5" s="2" t="s">
        <v>22</v>
      </c>
    </row>
    <row r="6">
      <c r="J6" s="4"/>
    </row>
    <row r="7">
      <c r="J7" s="4"/>
    </row>
    <row r="8">
      <c r="J8" s="4"/>
    </row>
    <row r="9">
      <c r="J9" s="4"/>
    </row>
    <row r="10">
      <c r="J10" s="4"/>
    </row>
    <row r="11">
      <c r="J11" s="4"/>
    </row>
    <row r="12">
      <c r="J12" s="4"/>
    </row>
    <row r="13">
      <c r="J13" s="4"/>
    </row>
    <row r="14">
      <c r="J14" s="4"/>
    </row>
    <row r="15">
      <c r="J15" s="4"/>
    </row>
    <row r="16">
      <c r="J16" s="4"/>
    </row>
    <row r="17">
      <c r="J17" s="4"/>
    </row>
    <row r="18">
      <c r="J18" s="4"/>
    </row>
    <row r="19">
      <c r="J19" s="4"/>
    </row>
    <row r="20">
      <c r="J20" s="4"/>
    </row>
    <row r="21" ht="15.75" customHeight="1">
      <c r="J21" s="4"/>
    </row>
    <row r="22" ht="15.75" customHeight="1">
      <c r="J22" s="4"/>
    </row>
    <row r="23" ht="15.75" customHeight="1">
      <c r="J23" s="4"/>
    </row>
    <row r="24" ht="15.75" customHeight="1">
      <c r="J24" s="4"/>
    </row>
    <row r="25" ht="15.75" customHeight="1">
      <c r="J25" s="4"/>
    </row>
    <row r="26" ht="15.75" customHeight="1">
      <c r="J26" s="4"/>
    </row>
    <row r="27" ht="15.75" customHeight="1">
      <c r="J27" s="4"/>
    </row>
    <row r="28" ht="15.75" customHeight="1">
      <c r="J28" s="4"/>
    </row>
    <row r="29" ht="15.75" customHeight="1">
      <c r="J29" s="4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8.0"/>
    <col customWidth="1" min="7" max="26" width="8.71"/>
  </cols>
  <sheetData>
    <row r="1">
      <c r="A1" s="1" t="s">
        <v>75</v>
      </c>
      <c r="B1" s="1" t="s">
        <v>47</v>
      </c>
      <c r="C1" s="1" t="s">
        <v>61</v>
      </c>
      <c r="D1" s="1" t="s">
        <v>4</v>
      </c>
      <c r="E1" s="1" t="s">
        <v>5</v>
      </c>
      <c r="F1" s="1" t="s">
        <v>76</v>
      </c>
    </row>
    <row r="2">
      <c r="A2" s="2" t="s">
        <v>77</v>
      </c>
      <c r="D2" s="2" t="s">
        <v>10</v>
      </c>
      <c r="E2" s="2">
        <v>0.8</v>
      </c>
    </row>
    <row r="3">
      <c r="A3" s="2" t="s">
        <v>77</v>
      </c>
      <c r="D3" s="2" t="s">
        <v>10</v>
      </c>
      <c r="E3" s="2">
        <v>0.8</v>
      </c>
    </row>
    <row r="4">
      <c r="A4" s="2" t="s">
        <v>77</v>
      </c>
      <c r="D4" s="2" t="s">
        <v>10</v>
      </c>
      <c r="E4" s="2">
        <v>0.8</v>
      </c>
    </row>
    <row r="5">
      <c r="A5" s="2" t="s">
        <v>77</v>
      </c>
      <c r="D5" s="2" t="s">
        <v>10</v>
      </c>
      <c r="E5" s="2">
        <v>0.8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8.0"/>
    <col customWidth="1" min="7" max="26" width="8.71"/>
  </cols>
  <sheetData>
    <row r="1">
      <c r="A1" s="1" t="s">
        <v>78</v>
      </c>
      <c r="B1" s="1" t="s">
        <v>79</v>
      </c>
      <c r="C1" s="1"/>
      <c r="D1" s="1"/>
      <c r="E1" s="1" t="s">
        <v>49</v>
      </c>
      <c r="F1" s="1" t="s">
        <v>80</v>
      </c>
    </row>
    <row r="2">
      <c r="A2" s="5" t="s">
        <v>10</v>
      </c>
      <c r="B2" s="5">
        <f>COUNTIF('Key Results'!$K:$K,"On Track")</f>
        <v>2</v>
      </c>
      <c r="E2" s="5" t="s">
        <v>6</v>
      </c>
      <c r="F2" s="6">
        <f>IFERROR(AVERAGEIF(Objectives!$D:$D,E2,Objectives!$H:$H),0)</f>
        <v>0.2564967105</v>
      </c>
    </row>
    <row r="3">
      <c r="A3" s="5" t="s">
        <v>16</v>
      </c>
      <c r="B3" s="5">
        <f>COUNTIF('Key Results'!$K:$K,"At Risk")</f>
        <v>1</v>
      </c>
      <c r="E3" s="5" t="s">
        <v>12</v>
      </c>
      <c r="F3" s="6">
        <f>IFERROR(AVERAGEIF(Objectives!$D:$D,E3,Objectives!$H:$H),0)</f>
        <v>0</v>
      </c>
    </row>
    <row r="4">
      <c r="A4" s="5" t="s">
        <v>22</v>
      </c>
      <c r="B4" s="5">
        <f>COUNTIF('Key Results'!$K:$K,"Off Track")</f>
        <v>1</v>
      </c>
      <c r="E4" s="5" t="s">
        <v>18</v>
      </c>
      <c r="F4" s="6">
        <f>IFERROR(AVERAGEIF(Objectives!$D:$D,E4,Objectives!$H:$H),0)</f>
        <v>0</v>
      </c>
    </row>
    <row r="5">
      <c r="A5" s="5" t="s">
        <v>27</v>
      </c>
      <c r="B5" s="5">
        <f>COUNTIF('Key Results'!$K:$K,"Done")</f>
        <v>0</v>
      </c>
      <c r="E5" s="5" t="s">
        <v>24</v>
      </c>
      <c r="F5" s="6">
        <f>IFERROR(AVERAGEIF(Objectives!$D:$D,E5,Objectives!$H:$H),0)</f>
        <v>0</v>
      </c>
    </row>
    <row r="6">
      <c r="E6" s="5" t="s">
        <v>29</v>
      </c>
      <c r="F6" s="6">
        <f>IFERROR(AVERAGEIF(Objectives!$D:$D,E6,Objectives!$H:$H),0)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2025-11-13T10:01:18Z</dcterms:created>
  <dc:creator>openpyxl</dc:creator>
</cp:coreProperties>
</file>